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TES-CONTABILIDAD\4. NOEMI\TRANSPARENCIA 2024-2027 PAPEL DE TRABAJO\2025\2DO TRIMESTRE\OFICIO 706 TITULO V 2DO INFORME FINANC TRIM 25 EXCEL Y PDF\"/>
    </mc:Choice>
  </mc:AlternateContent>
  <xr:revisionPtr revIDLastSave="0" documentId="13_ncr:1_{28721D07-570D-4AE5-9EA4-4D134A9A927C}" xr6:coauthVersionLast="36" xr6:coauthVersionMax="36" xr10:uidLastSave="{00000000-0000-0000-0000-000000000000}"/>
  <bookViews>
    <workbookView xWindow="0" yWindow="0" windowWidth="28800" windowHeight="1128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8"/>
  <fileRecoveryPr autoRecover="0"/>
</workbook>
</file>

<file path=xl/calcChain.xml><?xml version="1.0" encoding="utf-8"?>
<calcChain xmlns="http://schemas.openxmlformats.org/spreadsheetml/2006/main">
  <c r="D27" i="4" l="1"/>
  <c r="D26" i="4"/>
  <c r="D25" i="4"/>
  <c r="D24" i="4"/>
  <c r="D23" i="4"/>
  <c r="D22" i="4"/>
  <c r="D21" i="4"/>
  <c r="D20" i="4"/>
  <c r="B38" i="4" l="1"/>
  <c r="G33" i="4"/>
  <c r="G35" i="4"/>
  <c r="B35" i="4"/>
  <c r="G36" i="4"/>
  <c r="G32" i="4"/>
  <c r="G31" i="4"/>
  <c r="G30" i="4"/>
  <c r="F29" i="4"/>
  <c r="E29" i="4"/>
  <c r="D29" i="4"/>
  <c r="C29" i="4"/>
  <c r="B29" i="4"/>
  <c r="G21" i="4"/>
  <c r="G22" i="4"/>
  <c r="G23" i="4"/>
  <c r="G24" i="4"/>
  <c r="G25" i="4"/>
  <c r="G26" i="4"/>
  <c r="G27" i="4"/>
  <c r="G20" i="4"/>
  <c r="F19" i="4"/>
  <c r="F38" i="4" s="1"/>
  <c r="E19" i="4"/>
  <c r="E38" i="4" s="1"/>
  <c r="D19" i="4"/>
  <c r="D38" i="4" s="1"/>
  <c r="C19" i="4"/>
  <c r="C38" i="4" s="1"/>
  <c r="B19" i="4"/>
  <c r="C15" i="4"/>
  <c r="D15" i="4"/>
  <c r="E15" i="4"/>
  <c r="F15" i="4"/>
  <c r="B15" i="4"/>
  <c r="G5" i="4"/>
  <c r="G6" i="4"/>
  <c r="G7" i="4"/>
  <c r="G8" i="4"/>
  <c r="G9" i="4"/>
  <c r="G10" i="4"/>
  <c r="G11" i="4"/>
  <c r="G12" i="4"/>
  <c r="G13" i="4"/>
  <c r="G4" i="4"/>
  <c r="D5" i="4"/>
  <c r="D6" i="4"/>
  <c r="D7" i="4"/>
  <c r="D8" i="4"/>
  <c r="D9" i="4"/>
  <c r="D10" i="4"/>
  <c r="D11" i="4"/>
  <c r="D12" i="4"/>
  <c r="D13" i="4"/>
  <c r="D4" i="4"/>
  <c r="G19" i="4" l="1"/>
  <c r="G38" i="4" s="1"/>
  <c r="G15" i="4"/>
  <c r="G29" i="4"/>
</calcChain>
</file>

<file path=xl/sharedStrings.xml><?xml version="1.0" encoding="utf-8"?>
<sst xmlns="http://schemas.openxmlformats.org/spreadsheetml/2006/main" count="51" uniqueCount="32">
  <si>
    <t>Estimado</t>
  </si>
  <si>
    <t>Modificado</t>
  </si>
  <si>
    <t>Devengado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</si>
  <si>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</si>
  <si>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</si>
  <si>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</si>
  <si>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</si>
  <si>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</si>
  <si>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</si>
  <si>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</si>
  <si>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</si>
  <si>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</si>
  <si>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Transferencias, Asignaciones, Subsidios y Subvenciones, y Pensiones y Jubilaciones</t>
  </si>
  <si>
    <t>Ingresos Derivados de Financiamientos</t>
  </si>
  <si>
    <t>Total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</si>
  <si>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</si>
  <si>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</si>
  <si>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</si>
  <si>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</si>
  <si>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</si>
  <si>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</si>
  <si>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>Ingresos de los Entes Públicos de los Poderes Legislativo y Judicial, de los Órganos Autónomos y del Sector Paraestatal o Paramunicipal, así como de las Empresas Productivas del Estado</t>
  </si>
  <si>
    <t>Ingreso</t>
  </si>
  <si>
    <t>Ampliaciones/ (Reducciones)</t>
  </si>
  <si>
    <t>Ingresos excedentes</t>
  </si>
  <si>
    <r>
      <t>Rubro de Ingreso</t>
    </r>
    <r>
      <rPr>
        <b/>
        <sz val="8"/>
        <color rgb="FFFF0000"/>
        <rFont val="Arial"/>
        <family val="2"/>
      </rPr>
      <t>s</t>
    </r>
    <r>
      <rPr>
        <b/>
        <sz val="8"/>
        <rFont val="Arial"/>
        <family val="2"/>
      </rPr>
      <t xml:space="preserve"> / </t>
    </r>
    <r>
      <rPr>
        <b/>
        <sz val="8"/>
        <color rgb="FFFF0000"/>
        <rFont val="Arial"/>
        <family val="2"/>
      </rPr>
      <t>Fuente de Financiamiento</t>
    </r>
  </si>
  <si>
    <r>
      <t>Ampliaciones</t>
    </r>
    <r>
      <rPr>
        <b/>
        <sz val="8"/>
        <color rgb="FFFF0000"/>
        <rFont val="Arial"/>
        <family val="2"/>
      </rPr>
      <t>/</t>
    </r>
    <r>
      <rPr>
        <b/>
        <sz val="8"/>
        <rFont val="Arial"/>
        <family val="2"/>
      </rPr>
      <t xml:space="preserve"> (Reducciones)</t>
    </r>
  </si>
  <si>
    <r>
      <t>Rubro de Ingreso</t>
    </r>
    <r>
      <rPr>
        <b/>
        <sz val="8"/>
        <color theme="6"/>
        <rFont val="Arial"/>
        <family val="2"/>
      </rPr>
      <t xml:space="preserve">s </t>
    </r>
    <r>
      <rPr>
        <b/>
        <sz val="8"/>
        <color rgb="FFFF0000"/>
        <rFont val="Arial"/>
        <family val="2"/>
      </rPr>
      <t>/ Fuente de Financiamiento</t>
    </r>
  </si>
  <si>
    <r>
      <rPr>
        <vertAlign val="superscript"/>
        <sz val="8"/>
        <color rgb="FFFF0000"/>
        <rFont val="Arial"/>
        <family val="2"/>
      </rPr>
      <t>1</t>
    </r>
    <r>
      <rPr>
        <sz val="8"/>
        <color rgb="FFFF0000"/>
        <rFont val="Arial"/>
        <family val="2"/>
      </rPr>
      <t xml:space="preserve"> Incluye intereses que generan las cuentas bancarias del Poder Ejecutivo de la Federación, de las Entidades Federativas, así como de los Municipios.</t>
    </r>
  </si>
  <si>
    <r>
      <rPr>
        <vertAlign val="superscript"/>
        <sz val="8"/>
        <color rgb="FFFF0000"/>
        <rFont val="Arial"/>
        <family val="2"/>
      </rPr>
      <t>3</t>
    </r>
    <r>
      <rPr>
        <sz val="8"/>
        <color rgb="FFFF0000"/>
        <rFont val="Arial"/>
        <family val="2"/>
      </rPr>
      <t xml:space="preserve"> Otros Ingresos se refiere a los ingresos propios obtenidos por los Poderes Legislativo y Judicial, los Órganos Autónomos y las Entidades de la Administración Pública Paraestatal y Paramunicipal, por sus actividades </t>
    </r>
  </si>
  <si>
    <t>diversas no inherentes a su operación que generan recursos y que no sean ingresos por venta de bienes o prestación de servicios, tales como donativos en efectivo, entre otros.</t>
  </si>
  <si>
    <r>
      <t xml:space="preserve">Municipio de San Felipe
Estado Analítico de Ingresos
Del 1 de enero al 30 de junio de 2025
</t>
    </r>
    <r>
      <rPr>
        <b/>
        <sz val="8"/>
        <color rgb="FFFF0000"/>
        <rFont val="Arial"/>
        <family val="2"/>
      </rPr>
      <t>(Cifras en Pesos)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</si>
</sst>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theme="1"/>
      <name val="Arial"/>
      <family val="2"/>
    </font>
    <font>
      <b/>
      <sz val="8"/>
      <color rgb="FFFF0000"/>
      <name val="Arial"/>
      <family val="2"/>
    </font>
    <font>
      <b/>
      <sz val="8"/>
      <color theme="6"/>
      <name val="Arial"/>
      <family val="2"/>
    </font>
    <font>
      <sz val="8"/>
      <color rgb="FFFF0000"/>
      <name val="Arial"/>
      <family val="2"/>
    </font>
    <font>
      <vertAlign val="superscript"/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4">
    <xf numFmtId="0" fontId="0" fillId="0" borderId="0"/>
    <xf numFmtId="165" fontId="3" fillId="0" borderId="0"/>
    <xf numFmtId="16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9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63">
    <xf numFmtId="0" fontId="0" fillId="0" borderId="0" xfId="0"/>
    <xf numFmtId="0" fontId="5" fillId="0" borderId="0" xfId="8" applyFont="1" applyAlignment="1" applyProtection="1">
      <alignment horizontal="center" vertical="top"/>
      <protection locked="0"/>
    </xf>
    <xf numFmtId="0" fontId="5" fillId="0" borderId="0" xfId="8" applyFont="1" applyAlignment="1" applyProtection="1">
      <alignment vertical="top"/>
      <protection locked="0"/>
    </xf>
    <xf numFmtId="0" fontId="8" fillId="0" borderId="0" xfId="8" applyFont="1" applyAlignment="1" applyProtection="1">
      <alignment vertical="top"/>
      <protection locked="0"/>
    </xf>
    <xf numFmtId="0" fontId="10" fillId="2" borderId="7" xfId="8" applyFont="1" applyFill="1" applyBorder="1" applyAlignment="1">
      <alignment horizontal="center" vertical="center" wrapText="1"/>
    </xf>
    <xf numFmtId="0" fontId="10" fillId="2" borderId="4" xfId="8" applyFont="1" applyFill="1" applyBorder="1" applyAlignment="1">
      <alignment horizontal="center" vertical="center" wrapText="1"/>
    </xf>
    <xf numFmtId="0" fontId="10" fillId="2" borderId="5" xfId="8" applyFont="1" applyFill="1" applyBorder="1" applyAlignment="1">
      <alignment horizontal="center" vertical="center" wrapText="1"/>
    </xf>
    <xf numFmtId="4" fontId="5" fillId="0" borderId="10" xfId="8" applyNumberFormat="1" applyFont="1" applyBorder="1" applyAlignment="1" applyProtection="1">
      <alignment vertical="top"/>
      <protection locked="0"/>
    </xf>
    <xf numFmtId="4" fontId="5" fillId="0" borderId="9" xfId="8" applyNumberFormat="1" applyFont="1" applyBorder="1" applyAlignment="1" applyProtection="1">
      <alignment vertical="top"/>
      <protection locked="0"/>
    </xf>
    <xf numFmtId="4" fontId="5" fillId="0" borderId="11" xfId="8" applyNumberFormat="1" applyFont="1" applyBorder="1" applyAlignment="1" applyProtection="1">
      <alignment vertical="top"/>
      <protection locked="0"/>
    </xf>
    <xf numFmtId="4" fontId="9" fillId="0" borderId="11" xfId="8" applyNumberFormat="1" applyFont="1" applyBorder="1" applyAlignment="1" applyProtection="1">
      <alignment vertical="top"/>
      <protection locked="0"/>
    </xf>
    <xf numFmtId="4" fontId="10" fillId="0" borderId="11" xfId="8" applyNumberFormat="1" applyFont="1" applyBorder="1" applyAlignment="1" applyProtection="1">
      <alignment vertical="top"/>
      <protection locked="0"/>
    </xf>
    <xf numFmtId="0" fontId="9" fillId="0" borderId="8" xfId="8" applyFont="1" applyBorder="1" applyAlignment="1" applyProtection="1">
      <alignment vertical="top"/>
      <protection locked="0"/>
    </xf>
    <xf numFmtId="4" fontId="9" fillId="0" borderId="8" xfId="8" applyNumberFormat="1" applyFont="1" applyBorder="1" applyAlignment="1" applyProtection="1">
      <alignment vertical="top"/>
      <protection locked="0"/>
    </xf>
    <xf numFmtId="4" fontId="10" fillId="0" borderId="5" xfId="8" applyNumberFormat="1" applyFont="1" applyBorder="1" applyAlignment="1" applyProtection="1">
      <alignment vertical="top"/>
      <protection locked="0"/>
    </xf>
    <xf numFmtId="4" fontId="10" fillId="0" borderId="7" xfId="8" applyNumberFormat="1" applyFont="1" applyBorder="1" applyAlignment="1" applyProtection="1">
      <alignment vertical="top"/>
      <protection locked="0"/>
    </xf>
    <xf numFmtId="4" fontId="9" fillId="0" borderId="1" xfId="8" applyNumberFormat="1" applyFont="1" applyBorder="1" applyAlignment="1" applyProtection="1">
      <alignment vertical="top"/>
      <protection locked="0"/>
    </xf>
    <xf numFmtId="4" fontId="10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/>
      <protection locked="0"/>
    </xf>
    <xf numFmtId="0" fontId="10" fillId="0" borderId="3" xfId="8" applyFont="1" applyBorder="1" applyAlignment="1">
      <alignment horizontal="left" vertical="top"/>
    </xf>
    <xf numFmtId="0" fontId="10" fillId="0" borderId="3" xfId="8" applyFont="1" applyBorder="1" applyAlignment="1">
      <alignment vertical="top"/>
    </xf>
    <xf numFmtId="0" fontId="10" fillId="2" borderId="9" xfId="8" applyFont="1" applyFill="1" applyBorder="1" applyAlignment="1">
      <alignment horizontal="center" vertical="center"/>
    </xf>
    <xf numFmtId="0" fontId="10" fillId="0" borderId="3" xfId="8" applyFont="1" applyBorder="1" applyAlignment="1">
      <alignment horizontal="left" vertical="top" wrapText="1"/>
    </xf>
    <xf numFmtId="4" fontId="10" fillId="0" borderId="10" xfId="8" applyNumberFormat="1" applyFont="1" applyBorder="1" applyAlignment="1" applyProtection="1">
      <alignment vertical="top"/>
      <protection locked="0"/>
    </xf>
    <xf numFmtId="0" fontId="10" fillId="2" borderId="10" xfId="8" applyFont="1" applyFill="1" applyBorder="1" applyAlignment="1">
      <alignment horizontal="center" vertical="center"/>
    </xf>
    <xf numFmtId="0" fontId="13" fillId="2" borderId="10" xfId="8" applyFont="1" applyFill="1" applyBorder="1" applyAlignment="1">
      <alignment horizontal="center" vertical="center" wrapText="1"/>
    </xf>
    <xf numFmtId="0" fontId="13" fillId="2" borderId="4" xfId="8" applyFont="1" applyFill="1" applyBorder="1" applyAlignment="1">
      <alignment horizontal="center" vertical="center" wrapText="1"/>
    </xf>
    <xf numFmtId="0" fontId="15" fillId="0" borderId="0" xfId="8" applyFont="1" applyAlignment="1" applyProtection="1">
      <alignment vertical="top"/>
      <protection locked="0"/>
    </xf>
    <xf numFmtId="3" fontId="5" fillId="0" borderId="9" xfId="23" applyNumberFormat="1" applyFont="1" applyBorder="1" applyAlignment="1" applyProtection="1">
      <alignment vertical="top"/>
      <protection locked="0"/>
    </xf>
    <xf numFmtId="4" fontId="5" fillId="0" borderId="12" xfId="8" applyNumberFormat="1" applyFont="1" applyBorder="1" applyAlignment="1" applyProtection="1">
      <alignment vertical="top"/>
      <protection locked="0"/>
    </xf>
    <xf numFmtId="3" fontId="5" fillId="0" borderId="3" xfId="23" applyNumberFormat="1" applyFont="1" applyBorder="1" applyAlignment="1" applyProtection="1">
      <alignment vertical="top"/>
      <protection locked="0"/>
    </xf>
    <xf numFmtId="3" fontId="5" fillId="0" borderId="2" xfId="23" applyNumberFormat="1" applyFont="1" applyBorder="1" applyAlignment="1" applyProtection="1">
      <alignment vertical="top"/>
      <protection locked="0"/>
    </xf>
    <xf numFmtId="3" fontId="10" fillId="0" borderId="4" xfId="8" applyNumberFormat="1" applyFont="1" applyBorder="1" applyAlignment="1" applyProtection="1">
      <alignment vertical="top"/>
      <protection locked="0"/>
    </xf>
    <xf numFmtId="3" fontId="10" fillId="0" borderId="11" xfId="8" applyNumberFormat="1" applyFont="1" applyBorder="1" applyAlignment="1" applyProtection="1">
      <alignment vertical="top"/>
      <protection locked="0"/>
    </xf>
    <xf numFmtId="3" fontId="10" fillId="0" borderId="9" xfId="8" applyNumberFormat="1" applyFont="1" applyBorder="1" applyAlignment="1" applyProtection="1">
      <alignment vertical="top"/>
      <protection locked="0"/>
    </xf>
    <xf numFmtId="3" fontId="5" fillId="0" borderId="11" xfId="23" applyNumberFormat="1" applyFont="1" applyBorder="1" applyAlignment="1" applyProtection="1">
      <alignment vertical="top"/>
      <protection locked="0"/>
    </xf>
    <xf numFmtId="3" fontId="9" fillId="0" borderId="11" xfId="23" applyNumberFormat="1" applyFont="1" applyBorder="1" applyAlignment="1" applyProtection="1">
      <alignment vertical="top"/>
      <protection locked="0"/>
    </xf>
    <xf numFmtId="3" fontId="10" fillId="0" borderId="11" xfId="23" applyNumberFormat="1" applyFont="1" applyBorder="1" applyAlignment="1" applyProtection="1">
      <alignment vertical="top"/>
      <protection locked="0"/>
    </xf>
    <xf numFmtId="3" fontId="10" fillId="0" borderId="4" xfId="8" applyNumberFormat="1" applyFont="1" applyFill="1" applyBorder="1" applyAlignment="1" applyProtection="1">
      <alignment vertical="top"/>
      <protection locked="0"/>
    </xf>
    <xf numFmtId="0" fontId="10" fillId="0" borderId="0" xfId="9" applyFont="1" applyAlignment="1" applyProtection="1">
      <alignment horizontal="center" vertical="top"/>
      <protection locked="0"/>
    </xf>
    <xf numFmtId="0" fontId="9" fillId="0" borderId="0" xfId="9" applyFont="1" applyAlignment="1" applyProtection="1">
      <alignment horizontal="center" vertical="top"/>
      <protection locked="0"/>
    </xf>
    <xf numFmtId="0" fontId="10" fillId="2" borderId="9" xfId="8" applyFont="1" applyFill="1" applyBorder="1" applyAlignment="1">
      <alignment horizontal="center" vertical="center" wrapText="1"/>
    </xf>
    <xf numFmtId="3" fontId="5" fillId="0" borderId="9" xfId="31" applyNumberFormat="1" applyFont="1" applyBorder="1" applyAlignment="1" applyProtection="1">
      <alignment vertical="top"/>
      <protection locked="0"/>
    </xf>
    <xf numFmtId="3" fontId="5" fillId="0" borderId="11" xfId="31" applyNumberFormat="1" applyFont="1" applyBorder="1" applyAlignment="1" applyProtection="1">
      <alignment vertical="top"/>
      <protection locked="0"/>
    </xf>
    <xf numFmtId="0" fontId="5" fillId="0" borderId="3" xfId="8" applyFont="1" applyBorder="1" applyAlignment="1" applyProtection="1">
      <alignment horizontal="left" vertical="top" wrapText="1" indent="1"/>
      <protection locked="0"/>
    </xf>
    <xf numFmtId="0" fontId="9" fillId="0" borderId="3" xfId="8" applyFont="1" applyBorder="1" applyAlignment="1" applyProtection="1">
      <alignment horizontal="left" vertical="top" wrapText="1" indent="1"/>
      <protection locked="0"/>
    </xf>
    <xf numFmtId="0" fontId="9" fillId="0" borderId="3" xfId="8" applyFont="1" applyBorder="1" applyAlignment="1">
      <alignment horizontal="left" vertical="top" wrapText="1" indent="1"/>
    </xf>
    <xf numFmtId="0" fontId="5" fillId="0" borderId="3" xfId="8" applyFont="1" applyBorder="1" applyAlignment="1" applyProtection="1">
      <alignment vertical="top"/>
      <protection locked="0"/>
    </xf>
    <xf numFmtId="0" fontId="10" fillId="0" borderId="5" xfId="8" applyFont="1" applyBorder="1" applyAlignment="1" applyProtection="1">
      <alignment horizontal="left" vertical="top" indent="3"/>
      <protection locked="0"/>
    </xf>
    <xf numFmtId="0" fontId="9" fillId="0" borderId="2" xfId="8" applyFont="1" applyBorder="1" applyAlignment="1" applyProtection="1">
      <alignment vertical="top"/>
      <protection locked="0"/>
    </xf>
    <xf numFmtId="0" fontId="15" fillId="0" borderId="3" xfId="8" applyFont="1" applyBorder="1" applyAlignment="1">
      <alignment horizontal="left" vertical="top" wrapText="1" indent="1"/>
    </xf>
    <xf numFmtId="0" fontId="9" fillId="0" borderId="3" xfId="8" applyFont="1" applyBorder="1" applyAlignment="1">
      <alignment horizontal="left" vertical="top" wrapText="1"/>
    </xf>
    <xf numFmtId="0" fontId="10" fillId="0" borderId="4" xfId="8" applyFont="1" applyBorder="1" applyAlignment="1">
      <alignment horizontal="center" vertical="top" wrapText="1"/>
    </xf>
    <xf numFmtId="0" fontId="10" fillId="0" borderId="0" xfId="9" applyFont="1" applyAlignment="1" applyProtection="1">
      <alignment horizontal="center" vertical="top"/>
      <protection locked="0"/>
    </xf>
    <xf numFmtId="0" fontId="9" fillId="0" borderId="0" xfId="9" applyFont="1" applyAlignment="1" applyProtection="1">
      <alignment horizontal="center" vertical="top"/>
      <protection locked="0"/>
    </xf>
    <xf numFmtId="0" fontId="8" fillId="2" borderId="2" xfId="8" applyFont="1" applyFill="1" applyBorder="1" applyAlignment="1" applyProtection="1">
      <alignment horizontal="center" vertical="top" wrapText="1"/>
      <protection locked="0"/>
    </xf>
    <xf numFmtId="0" fontId="8" fillId="2" borderId="8" xfId="8" applyFont="1" applyFill="1" applyBorder="1" applyAlignment="1" applyProtection="1">
      <alignment horizontal="center" vertical="top"/>
      <protection locked="0"/>
    </xf>
    <xf numFmtId="0" fontId="8" fillId="2" borderId="1" xfId="8" applyFont="1" applyFill="1" applyBorder="1" applyAlignment="1" applyProtection="1">
      <alignment horizontal="center" vertical="top"/>
      <protection locked="0"/>
    </xf>
    <xf numFmtId="0" fontId="10" fillId="2" borderId="9" xfId="8" applyFont="1" applyFill="1" applyBorder="1" applyAlignment="1">
      <alignment horizontal="center" vertical="center" wrapText="1"/>
    </xf>
    <xf numFmtId="0" fontId="10" fillId="2" borderId="10" xfId="8" applyFont="1" applyFill="1" applyBorder="1" applyAlignment="1">
      <alignment horizontal="center" vertical="center" wrapText="1"/>
    </xf>
    <xf numFmtId="0" fontId="10" fillId="2" borderId="5" xfId="8" applyFont="1" applyFill="1" applyBorder="1" applyAlignment="1" applyProtection="1">
      <alignment horizontal="center" vertical="center"/>
      <protection locked="0"/>
    </xf>
    <xf numFmtId="0" fontId="10" fillId="2" borderId="6" xfId="8" applyFont="1" applyFill="1" applyBorder="1" applyAlignment="1" applyProtection="1">
      <alignment horizontal="center" vertical="center"/>
      <protection locked="0"/>
    </xf>
    <xf numFmtId="0" fontId="10" fillId="2" borderId="7" xfId="8" applyFont="1" applyFill="1" applyBorder="1" applyAlignment="1" applyProtection="1">
      <alignment horizontal="center" vertical="center"/>
      <protection locked="0"/>
    </xf>
  </cellXfs>
  <cellStyles count="34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2 2" xfId="19" xr:uid="{00000000-0005-0000-0000-000004000000}"/>
    <cellStyle name="Millares 2 2 3" xfId="27" xr:uid="{00000000-0005-0000-0000-000005000000}"/>
    <cellStyle name="Millares 2 3" xfId="5" xr:uid="{00000000-0005-0000-0000-000006000000}"/>
    <cellStyle name="Millares 2 3 2" xfId="20" xr:uid="{00000000-0005-0000-0000-000007000000}"/>
    <cellStyle name="Millares 2 3 3" xfId="28" xr:uid="{00000000-0005-0000-0000-000008000000}"/>
    <cellStyle name="Millares 2 4" xfId="18" xr:uid="{00000000-0005-0000-0000-000009000000}"/>
    <cellStyle name="Millares 2 5" xfId="26" xr:uid="{00000000-0005-0000-0000-00000A000000}"/>
    <cellStyle name="Millares 3" xfId="6" xr:uid="{00000000-0005-0000-0000-00000B000000}"/>
    <cellStyle name="Millares 3 2" xfId="21" xr:uid="{00000000-0005-0000-0000-00000C000000}"/>
    <cellStyle name="Millares 3 3" xfId="29" xr:uid="{00000000-0005-0000-0000-00000D000000}"/>
    <cellStyle name="Moneda 2" xfId="7" xr:uid="{00000000-0005-0000-0000-00000E000000}"/>
    <cellStyle name="Moneda 2 2" xfId="22" xr:uid="{00000000-0005-0000-0000-00000F000000}"/>
    <cellStyle name="Moneda 2 3" xfId="30" xr:uid="{00000000-0005-0000-0000-000010000000}"/>
    <cellStyle name="Normal" xfId="0" builtinId="0"/>
    <cellStyle name="Normal 2" xfId="8" xr:uid="{00000000-0005-0000-0000-000012000000}"/>
    <cellStyle name="Normal 2 2" xfId="9" xr:uid="{00000000-0005-0000-0000-000013000000}"/>
    <cellStyle name="Normal 2 3" xfId="23" xr:uid="{00000000-0005-0000-0000-000014000000}"/>
    <cellStyle name="Normal 2 4" xfId="31" xr:uid="{00000000-0005-0000-0000-000015000000}"/>
    <cellStyle name="Normal 3" xfId="10" xr:uid="{00000000-0005-0000-0000-000016000000}"/>
    <cellStyle name="Normal 4" xfId="11" xr:uid="{00000000-0005-0000-0000-000017000000}"/>
    <cellStyle name="Normal 4 2" xfId="12" xr:uid="{00000000-0005-0000-0000-000018000000}"/>
    <cellStyle name="Normal 5" xfId="13" xr:uid="{00000000-0005-0000-0000-000019000000}"/>
    <cellStyle name="Normal 5 2" xfId="14" xr:uid="{00000000-0005-0000-0000-00001A000000}"/>
    <cellStyle name="Normal 6" xfId="15" xr:uid="{00000000-0005-0000-0000-00001B000000}"/>
    <cellStyle name="Normal 6 2" xfId="16" xr:uid="{00000000-0005-0000-0000-00001C000000}"/>
    <cellStyle name="Normal 6 2 2" xfId="25" xr:uid="{00000000-0005-0000-0000-00001D000000}"/>
    <cellStyle name="Normal 6 2 3" xfId="33" xr:uid="{00000000-0005-0000-0000-00001E000000}"/>
    <cellStyle name="Normal 6 3" xfId="24" xr:uid="{00000000-0005-0000-0000-00001F000000}"/>
    <cellStyle name="Normal 6 4" xfId="32" xr:uid="{00000000-0005-0000-0000-000020000000}"/>
    <cellStyle name="Porcentual 2" xfId="17" xr:uid="{00000000-0005-0000-0000-00002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9"/>
  <sheetViews>
    <sheetView showGridLines="0" tabSelected="1" zoomScaleNormal="100" workbookViewId="0">
      <selection activeCell="A8" sqref="A8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45" customHeight="1" x14ac:dyDescent="0.2">
      <c r="A1" s="55" t="s">
        <v>31</v>
      </c>
      <c r="B1" s="56"/>
      <c r="C1" s="56"/>
      <c r="D1" s="56"/>
      <c r="E1" s="56"/>
      <c r="F1" s="56"/>
      <c r="G1" s="57"/>
    </row>
    <row r="2" spans="1:7" s="3" customFormat="1" x14ac:dyDescent="0.2">
      <c r="A2" s="21"/>
      <c r="B2" s="60" t="s">
        <v>22</v>
      </c>
      <c r="C2" s="61"/>
      <c r="D2" s="61"/>
      <c r="E2" s="61"/>
      <c r="F2" s="62"/>
      <c r="G2" s="58" t="s">
        <v>4</v>
      </c>
    </row>
    <row r="3" spans="1:7" s="1" customFormat="1" ht="24.95" customHeight="1" x14ac:dyDescent="0.2">
      <c r="A3" s="24" t="s">
        <v>25</v>
      </c>
      <c r="B3" s="4" t="s">
        <v>0</v>
      </c>
      <c r="C3" s="5" t="s">
        <v>26</v>
      </c>
      <c r="D3" s="41" t="s">
        <v>1</v>
      </c>
      <c r="E3" s="5" t="s">
        <v>2</v>
      </c>
      <c r="F3" s="6" t="s">
        <v>3</v>
      </c>
      <c r="G3" s="59"/>
    </row>
    <row r="4" spans="1:7" x14ac:dyDescent="0.2">
      <c r="A4" s="44" t="s">
        <v>5</v>
      </c>
      <c r="B4" s="28">
        <v>27859203</v>
      </c>
      <c r="C4" s="31">
        <v>2526000</v>
      </c>
      <c r="D4" s="8">
        <f>B4+C4</f>
        <v>30385203</v>
      </c>
      <c r="E4" s="42">
        <v>26480138.359999999</v>
      </c>
      <c r="F4" s="42">
        <v>26479714.52</v>
      </c>
      <c r="G4" s="35">
        <f>F4-B4</f>
        <v>-1379488.4800000004</v>
      </c>
    </row>
    <row r="5" spans="1:7" x14ac:dyDescent="0.2">
      <c r="A5" s="45" t="s">
        <v>6</v>
      </c>
      <c r="B5" s="35">
        <v>0</v>
      </c>
      <c r="C5" s="30">
        <v>0</v>
      </c>
      <c r="D5" s="9">
        <f t="shared" ref="D5:D13" si="0">B5+C5</f>
        <v>0</v>
      </c>
      <c r="E5" s="43">
        <v>0</v>
      </c>
      <c r="F5" s="43">
        <v>0</v>
      </c>
      <c r="G5" s="35">
        <f t="shared" ref="G5:G13" si="1">F5-B5</f>
        <v>0</v>
      </c>
    </row>
    <row r="6" spans="1:7" x14ac:dyDescent="0.2">
      <c r="A6" s="44" t="s">
        <v>7</v>
      </c>
      <c r="B6" s="35">
        <v>0</v>
      </c>
      <c r="C6" s="30">
        <v>0</v>
      </c>
      <c r="D6" s="9">
        <f t="shared" si="0"/>
        <v>0</v>
      </c>
      <c r="E6" s="43">
        <v>0</v>
      </c>
      <c r="F6" s="43">
        <v>0</v>
      </c>
      <c r="G6" s="35">
        <f t="shared" si="1"/>
        <v>0</v>
      </c>
    </row>
    <row r="7" spans="1:7" x14ac:dyDescent="0.2">
      <c r="A7" s="44" t="s">
        <v>8</v>
      </c>
      <c r="B7" s="35">
        <v>4904270</v>
      </c>
      <c r="C7" s="30">
        <v>458411.66</v>
      </c>
      <c r="D7" s="9">
        <f t="shared" si="0"/>
        <v>5362681.66</v>
      </c>
      <c r="E7" s="43">
        <v>8271894.7599999998</v>
      </c>
      <c r="F7" s="43">
        <v>8271871.6699999999</v>
      </c>
      <c r="G7" s="35">
        <f t="shared" si="1"/>
        <v>3367601.67</v>
      </c>
    </row>
    <row r="8" spans="1:7" x14ac:dyDescent="0.2">
      <c r="A8" s="46" t="s">
        <v>9</v>
      </c>
      <c r="B8" s="35">
        <v>11621000</v>
      </c>
      <c r="C8" s="30">
        <v>2114600.7000000002</v>
      </c>
      <c r="D8" s="9">
        <f t="shared" si="0"/>
        <v>13735600.699999999</v>
      </c>
      <c r="E8" s="43">
        <v>5413431.9000000004</v>
      </c>
      <c r="F8" s="43">
        <v>5413431.8899999997</v>
      </c>
      <c r="G8" s="35">
        <f t="shared" si="1"/>
        <v>-6207568.1100000003</v>
      </c>
    </row>
    <row r="9" spans="1:7" x14ac:dyDescent="0.2">
      <c r="A9" s="45" t="s">
        <v>10</v>
      </c>
      <c r="B9" s="35">
        <v>2933976</v>
      </c>
      <c r="C9" s="30">
        <v>80000</v>
      </c>
      <c r="D9" s="9">
        <f t="shared" si="0"/>
        <v>3013976</v>
      </c>
      <c r="E9" s="43">
        <v>2567568.15</v>
      </c>
      <c r="F9" s="43">
        <v>2567568.15</v>
      </c>
      <c r="G9" s="35">
        <f t="shared" si="1"/>
        <v>-366407.85000000009</v>
      </c>
    </row>
    <row r="10" spans="1:7" x14ac:dyDescent="0.2">
      <c r="A10" s="44" t="s">
        <v>11</v>
      </c>
      <c r="B10" s="35">
        <v>0</v>
      </c>
      <c r="C10" s="30">
        <v>0</v>
      </c>
      <c r="D10" s="9">
        <f t="shared" si="0"/>
        <v>0</v>
      </c>
      <c r="E10" s="43">
        <v>0</v>
      </c>
      <c r="F10" s="43">
        <v>0</v>
      </c>
      <c r="G10" s="35">
        <f t="shared" si="1"/>
        <v>0</v>
      </c>
    </row>
    <row r="11" spans="1:7" ht="22.5" x14ac:dyDescent="0.2">
      <c r="A11" s="44" t="s">
        <v>18</v>
      </c>
      <c r="B11" s="35">
        <v>422822032</v>
      </c>
      <c r="C11" s="30">
        <v>12915194</v>
      </c>
      <c r="D11" s="9">
        <f t="shared" si="0"/>
        <v>435737226</v>
      </c>
      <c r="E11" s="43">
        <v>238121940.43000001</v>
      </c>
      <c r="F11" s="43">
        <v>238121940.43000001</v>
      </c>
      <c r="G11" s="35">
        <f t="shared" si="1"/>
        <v>-184700091.56999999</v>
      </c>
    </row>
    <row r="12" spans="1:7" ht="22.5" x14ac:dyDescent="0.2">
      <c r="A12" s="44" t="s">
        <v>12</v>
      </c>
      <c r="B12" s="35">
        <v>357000</v>
      </c>
      <c r="C12" s="30">
        <v>8110917.8799999999</v>
      </c>
      <c r="D12" s="9">
        <f t="shared" si="0"/>
        <v>8467917.879999999</v>
      </c>
      <c r="E12" s="43">
        <v>4571396</v>
      </c>
      <c r="F12" s="43">
        <v>4571396</v>
      </c>
      <c r="G12" s="35">
        <f t="shared" si="1"/>
        <v>4214396</v>
      </c>
    </row>
    <row r="13" spans="1:7" x14ac:dyDescent="0.2">
      <c r="A13" s="44" t="s">
        <v>13</v>
      </c>
      <c r="B13" s="35">
        <v>0</v>
      </c>
      <c r="C13" s="30">
        <v>0</v>
      </c>
      <c r="D13" s="9">
        <f t="shared" si="0"/>
        <v>0</v>
      </c>
      <c r="E13" s="43">
        <v>0</v>
      </c>
      <c r="F13" s="43">
        <v>0</v>
      </c>
      <c r="G13" s="35">
        <f t="shared" si="1"/>
        <v>0</v>
      </c>
    </row>
    <row r="14" spans="1:7" x14ac:dyDescent="0.2">
      <c r="A14" s="47"/>
      <c r="B14" s="7"/>
      <c r="C14" s="29"/>
      <c r="D14" s="7"/>
      <c r="E14" s="7"/>
      <c r="F14" s="7"/>
      <c r="G14" s="7"/>
    </row>
    <row r="15" spans="1:7" x14ac:dyDescent="0.2">
      <c r="A15" s="48" t="s">
        <v>14</v>
      </c>
      <c r="B15" s="38">
        <f>SUM(B4:B13)</f>
        <v>470497481</v>
      </c>
      <c r="C15" s="38">
        <f t="shared" ref="C15:G15" si="2">SUM(C4:C13)</f>
        <v>26205124.239999998</v>
      </c>
      <c r="D15" s="32">
        <f t="shared" si="2"/>
        <v>496702605.24000001</v>
      </c>
      <c r="E15" s="38">
        <f t="shared" si="2"/>
        <v>285426369.60000002</v>
      </c>
      <c r="F15" s="32">
        <f t="shared" si="2"/>
        <v>285425922.66000003</v>
      </c>
      <c r="G15" s="32">
        <f t="shared" si="2"/>
        <v>-185071558.34</v>
      </c>
    </row>
    <row r="16" spans="1:7" x14ac:dyDescent="0.2">
      <c r="A16" s="49"/>
      <c r="B16" s="13"/>
      <c r="C16" s="13"/>
      <c r="D16" s="16"/>
      <c r="E16" s="14" t="s">
        <v>24</v>
      </c>
      <c r="F16" s="17"/>
      <c r="G16" s="23">
        <v>0</v>
      </c>
    </row>
    <row r="17" spans="1:7" ht="10.5" customHeight="1" x14ac:dyDescent="0.2">
      <c r="A17" s="41"/>
      <c r="B17" s="60" t="s">
        <v>22</v>
      </c>
      <c r="C17" s="61"/>
      <c r="D17" s="61"/>
      <c r="E17" s="61"/>
      <c r="F17" s="62"/>
      <c r="G17" s="58" t="s">
        <v>4</v>
      </c>
    </row>
    <row r="18" spans="1:7" ht="22.5" x14ac:dyDescent="0.2">
      <c r="A18" s="25" t="s">
        <v>27</v>
      </c>
      <c r="B18" s="4" t="s">
        <v>0</v>
      </c>
      <c r="C18" s="26" t="s">
        <v>23</v>
      </c>
      <c r="D18" s="5" t="s">
        <v>1</v>
      </c>
      <c r="E18" s="5" t="s">
        <v>2</v>
      </c>
      <c r="F18" s="6" t="s">
        <v>3</v>
      </c>
      <c r="G18" s="59"/>
    </row>
    <row r="19" spans="1:7" x14ac:dyDescent="0.2">
      <c r="A19" s="19" t="s">
        <v>15</v>
      </c>
      <c r="B19" s="34">
        <f t="shared" ref="B19:G19" si="3">SUM(B20+B21+B22+B23+B24+B25+B26+B27)</f>
        <v>470497481</v>
      </c>
      <c r="C19" s="34">
        <f t="shared" si="3"/>
        <v>26205124.239999998</v>
      </c>
      <c r="D19" s="34">
        <f t="shared" si="3"/>
        <v>496702605.24000001</v>
      </c>
      <c r="E19" s="34">
        <f t="shared" si="3"/>
        <v>285426369.60000002</v>
      </c>
      <c r="F19" s="34">
        <f t="shared" si="3"/>
        <v>285425922.66000003</v>
      </c>
      <c r="G19" s="34">
        <f t="shared" si="3"/>
        <v>-185071558.34</v>
      </c>
    </row>
    <row r="20" spans="1:7" x14ac:dyDescent="0.2">
      <c r="A20" s="46" t="s">
        <v>5</v>
      </c>
      <c r="B20" s="36">
        <v>27859203</v>
      </c>
      <c r="C20" s="36">
        <v>2526000</v>
      </c>
      <c r="D20" s="36">
        <f>B20+C20</f>
        <v>30385203</v>
      </c>
      <c r="E20" s="36">
        <v>26480138.359999999</v>
      </c>
      <c r="F20" s="36">
        <v>26479714.52</v>
      </c>
      <c r="G20" s="36">
        <f>F20-B20</f>
        <v>-1379488.4800000004</v>
      </c>
    </row>
    <row r="21" spans="1:7" x14ac:dyDescent="0.2">
      <c r="A21" s="46" t="s">
        <v>6</v>
      </c>
      <c r="B21" s="36">
        <v>0</v>
      </c>
      <c r="C21" s="36">
        <v>0</v>
      </c>
      <c r="D21" s="36">
        <f t="shared" ref="D21:D27" si="4">B21+C21</f>
        <v>0</v>
      </c>
      <c r="E21" s="36">
        <v>0</v>
      </c>
      <c r="F21" s="36">
        <v>0</v>
      </c>
      <c r="G21" s="36">
        <f t="shared" ref="G21:G27" si="5">F21-B21</f>
        <v>0</v>
      </c>
    </row>
    <row r="22" spans="1:7" x14ac:dyDescent="0.2">
      <c r="A22" s="46" t="s">
        <v>7</v>
      </c>
      <c r="B22" s="36">
        <v>0</v>
      </c>
      <c r="C22" s="36">
        <v>0</v>
      </c>
      <c r="D22" s="36">
        <f t="shared" si="4"/>
        <v>0</v>
      </c>
      <c r="E22" s="36">
        <v>0</v>
      </c>
      <c r="F22" s="36">
        <v>0</v>
      </c>
      <c r="G22" s="36">
        <f t="shared" si="5"/>
        <v>0</v>
      </c>
    </row>
    <row r="23" spans="1:7" x14ac:dyDescent="0.2">
      <c r="A23" s="46" t="s">
        <v>8</v>
      </c>
      <c r="B23" s="36">
        <v>4904270</v>
      </c>
      <c r="C23" s="36">
        <v>458411.66</v>
      </c>
      <c r="D23" s="36">
        <f t="shared" si="4"/>
        <v>5362681.66</v>
      </c>
      <c r="E23" s="36">
        <v>8271894.7599999998</v>
      </c>
      <c r="F23" s="36">
        <v>8271871.6699999999</v>
      </c>
      <c r="G23" s="36">
        <f t="shared" si="5"/>
        <v>3367601.67</v>
      </c>
    </row>
    <row r="24" spans="1:7" x14ac:dyDescent="0.2">
      <c r="A24" s="46" t="s">
        <v>16</v>
      </c>
      <c r="B24" s="36">
        <v>11621000</v>
      </c>
      <c r="C24" s="36">
        <v>2114600.7000000002</v>
      </c>
      <c r="D24" s="36">
        <f t="shared" si="4"/>
        <v>13735600.699999999</v>
      </c>
      <c r="E24" s="36">
        <v>5413431.9000000004</v>
      </c>
      <c r="F24" s="36">
        <v>5413431.8899999997</v>
      </c>
      <c r="G24" s="36">
        <f t="shared" si="5"/>
        <v>-6207568.1100000003</v>
      </c>
    </row>
    <row r="25" spans="1:7" x14ac:dyDescent="0.2">
      <c r="A25" s="46" t="s">
        <v>17</v>
      </c>
      <c r="B25" s="36">
        <v>2933976</v>
      </c>
      <c r="C25" s="36">
        <v>80000</v>
      </c>
      <c r="D25" s="36">
        <f t="shared" si="4"/>
        <v>3013976</v>
      </c>
      <c r="E25" s="36">
        <v>2567568.15</v>
      </c>
      <c r="F25" s="36">
        <v>2567568.15</v>
      </c>
      <c r="G25" s="36">
        <f t="shared" si="5"/>
        <v>-366407.85000000009</v>
      </c>
    </row>
    <row r="26" spans="1:7" ht="22.5" x14ac:dyDescent="0.2">
      <c r="A26" s="46" t="s">
        <v>18</v>
      </c>
      <c r="B26" s="36">
        <v>422822032</v>
      </c>
      <c r="C26" s="36">
        <v>12915194</v>
      </c>
      <c r="D26" s="36">
        <f t="shared" si="4"/>
        <v>435737226</v>
      </c>
      <c r="E26" s="36">
        <v>238121940.43000001</v>
      </c>
      <c r="F26" s="36">
        <v>238121940.43000001</v>
      </c>
      <c r="G26" s="36">
        <f t="shared" si="5"/>
        <v>-184700091.56999999</v>
      </c>
    </row>
    <row r="27" spans="1:7" ht="22.5" x14ac:dyDescent="0.2">
      <c r="A27" s="46" t="s">
        <v>12</v>
      </c>
      <c r="B27" s="36">
        <v>357000</v>
      </c>
      <c r="C27" s="36">
        <v>8110917.8799999999</v>
      </c>
      <c r="D27" s="36">
        <f t="shared" si="4"/>
        <v>8467917.879999999</v>
      </c>
      <c r="E27" s="36">
        <v>4571396</v>
      </c>
      <c r="F27" s="36">
        <v>4571396</v>
      </c>
      <c r="G27" s="36">
        <f t="shared" si="5"/>
        <v>4214396</v>
      </c>
    </row>
    <row r="28" spans="1:7" x14ac:dyDescent="0.2">
      <c r="A28" s="46"/>
      <c r="B28" s="10"/>
      <c r="C28" s="10"/>
      <c r="D28" s="10"/>
      <c r="E28" s="10"/>
      <c r="F28" s="10"/>
      <c r="G28" s="10"/>
    </row>
    <row r="29" spans="1:7" ht="33.75" x14ac:dyDescent="0.2">
      <c r="A29" s="22" t="s">
        <v>21</v>
      </c>
      <c r="B29" s="37">
        <f t="shared" ref="B29:G29" si="6">SUM(B30:B33)</f>
        <v>0</v>
      </c>
      <c r="C29" s="37">
        <f t="shared" si="6"/>
        <v>0</v>
      </c>
      <c r="D29" s="37">
        <f t="shared" si="6"/>
        <v>0</v>
      </c>
      <c r="E29" s="37">
        <f t="shared" si="6"/>
        <v>0</v>
      </c>
      <c r="F29" s="37">
        <f t="shared" si="6"/>
        <v>0</v>
      </c>
      <c r="G29" s="37">
        <f t="shared" si="6"/>
        <v>0</v>
      </c>
    </row>
    <row r="30" spans="1:7" x14ac:dyDescent="0.2">
      <c r="A30" s="46" t="s">
        <v>6</v>
      </c>
      <c r="B30" s="36">
        <v>0</v>
      </c>
      <c r="C30" s="36">
        <v>0</v>
      </c>
      <c r="D30" s="36">
        <v>0</v>
      </c>
      <c r="E30" s="36">
        <v>0</v>
      </c>
      <c r="F30" s="36">
        <v>0</v>
      </c>
      <c r="G30" s="36">
        <f t="shared" ref="G30:G33" si="7">F30-B30</f>
        <v>0</v>
      </c>
    </row>
    <row r="31" spans="1:7" x14ac:dyDescent="0.2">
      <c r="A31" s="50" t="s">
        <v>9</v>
      </c>
      <c r="B31" s="36">
        <v>0</v>
      </c>
      <c r="C31" s="36">
        <v>0</v>
      </c>
      <c r="D31" s="36">
        <v>0</v>
      </c>
      <c r="E31" s="36">
        <v>0</v>
      </c>
      <c r="F31" s="36">
        <v>0</v>
      </c>
      <c r="G31" s="36">
        <f t="shared" si="7"/>
        <v>0</v>
      </c>
    </row>
    <row r="32" spans="1:7" ht="22.5" x14ac:dyDescent="0.2">
      <c r="A32" s="46" t="s">
        <v>19</v>
      </c>
      <c r="B32" s="36">
        <v>0</v>
      </c>
      <c r="C32" s="36">
        <v>0</v>
      </c>
      <c r="D32" s="36">
        <v>0</v>
      </c>
      <c r="E32" s="36">
        <v>0</v>
      </c>
      <c r="F32" s="36">
        <v>0</v>
      </c>
      <c r="G32" s="36">
        <f t="shared" si="7"/>
        <v>0</v>
      </c>
    </row>
    <row r="33" spans="1:20" ht="22.5" x14ac:dyDescent="0.2">
      <c r="A33" s="46" t="s">
        <v>12</v>
      </c>
      <c r="B33" s="36">
        <v>0</v>
      </c>
      <c r="C33" s="36">
        <v>0</v>
      </c>
      <c r="D33" s="36">
        <v>0</v>
      </c>
      <c r="E33" s="36">
        <v>0</v>
      </c>
      <c r="F33" s="36">
        <v>0</v>
      </c>
      <c r="G33" s="36">
        <f t="shared" si="7"/>
        <v>0</v>
      </c>
    </row>
    <row r="34" spans="1:20" x14ac:dyDescent="0.2">
      <c r="A34" s="51"/>
      <c r="B34" s="10"/>
      <c r="C34" s="10"/>
      <c r="D34" s="10"/>
      <c r="E34" s="10"/>
      <c r="F34" s="10"/>
      <c r="G34" s="10"/>
    </row>
    <row r="35" spans="1:20" x14ac:dyDescent="0.2">
      <c r="A35" s="20" t="s">
        <v>13</v>
      </c>
      <c r="B35" s="33">
        <f>B36</f>
        <v>0</v>
      </c>
      <c r="C35" s="33">
        <v>0</v>
      </c>
      <c r="D35" s="33">
        <v>0</v>
      </c>
      <c r="E35" s="33">
        <v>0</v>
      </c>
      <c r="F35" s="33">
        <v>0</v>
      </c>
      <c r="G35" s="33">
        <f>G36</f>
        <v>0</v>
      </c>
    </row>
    <row r="36" spans="1:20" x14ac:dyDescent="0.2">
      <c r="A36" s="46" t="s">
        <v>13</v>
      </c>
      <c r="B36" s="36">
        <v>0</v>
      </c>
      <c r="C36" s="36">
        <v>0</v>
      </c>
      <c r="D36" s="36">
        <v>0</v>
      </c>
      <c r="E36" s="36">
        <v>0</v>
      </c>
      <c r="F36" s="36">
        <v>0</v>
      </c>
      <c r="G36" s="36">
        <f t="shared" ref="G36" si="8">F36-B36</f>
        <v>0</v>
      </c>
    </row>
    <row r="37" spans="1:20" x14ac:dyDescent="0.2">
      <c r="A37" s="46"/>
      <c r="B37" s="11"/>
      <c r="C37" s="11"/>
      <c r="D37" s="11"/>
      <c r="E37" s="11"/>
      <c r="F37" s="11"/>
      <c r="G37" s="11"/>
    </row>
    <row r="38" spans="1:20" x14ac:dyDescent="0.2">
      <c r="A38" s="52" t="s">
        <v>14</v>
      </c>
      <c r="B38" s="32">
        <f>B35+B29+B19</f>
        <v>470497481</v>
      </c>
      <c r="C38" s="32">
        <f t="shared" ref="C38:G38" si="9">C35+C29+C19</f>
        <v>26205124.239999998</v>
      </c>
      <c r="D38" s="32">
        <f t="shared" si="9"/>
        <v>496702605.24000001</v>
      </c>
      <c r="E38" s="32">
        <f t="shared" si="9"/>
        <v>285426369.60000002</v>
      </c>
      <c r="F38" s="32">
        <f t="shared" si="9"/>
        <v>285425922.66000003</v>
      </c>
      <c r="G38" s="32">
        <f t="shared" si="9"/>
        <v>-185071558.34</v>
      </c>
    </row>
    <row r="39" spans="1:20" x14ac:dyDescent="0.2">
      <c r="A39" s="12"/>
      <c r="B39" s="13"/>
      <c r="C39" s="13"/>
      <c r="D39" s="13"/>
      <c r="E39" s="14" t="s">
        <v>24</v>
      </c>
      <c r="F39" s="15"/>
      <c r="G39" s="23">
        <v>0</v>
      </c>
    </row>
    <row r="41" spans="1:20" x14ac:dyDescent="0.2">
      <c r="A41" s="27" t="s">
        <v>28</v>
      </c>
      <c r="B41" s="27"/>
      <c r="C41" s="27"/>
      <c r="D41" s="27"/>
      <c r="E41" s="27"/>
    </row>
    <row r="42" spans="1:20" x14ac:dyDescent="0.2">
      <c r="A42" s="18" t="s">
        <v>20</v>
      </c>
    </row>
    <row r="43" spans="1:20" x14ac:dyDescent="0.2">
      <c r="A43" s="27" t="s">
        <v>29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</row>
    <row r="44" spans="1:20" x14ac:dyDescent="0.2">
      <c r="A44" s="27" t="s">
        <v>30</v>
      </c>
    </row>
    <row r="48" spans="1:20" x14ac:dyDescent="0.2">
      <c r="A48" s="39"/>
      <c r="B48" s="53"/>
      <c r="C48" s="53"/>
      <c r="D48" s="53"/>
      <c r="E48" s="53"/>
    </row>
    <row r="49" spans="1:5" x14ac:dyDescent="0.2">
      <c r="A49" s="40"/>
      <c r="B49" s="54"/>
      <c r="C49" s="54"/>
      <c r="D49" s="54"/>
      <c r="E49" s="54"/>
    </row>
  </sheetData>
  <sheetProtection formatCells="0" formatColumns="0" formatRows="0" insertRows="0" autoFilter="0"/>
  <mergeCells count="9">
    <mergeCell ref="B48:C48"/>
    <mergeCell ref="D48:E48"/>
    <mergeCell ref="B49:C49"/>
    <mergeCell ref="D49:E49"/>
    <mergeCell ref="A1:G1"/>
    <mergeCell ref="G2:G3"/>
    <mergeCell ref="G17:G18"/>
    <mergeCell ref="B2:F2"/>
    <mergeCell ref="B17:F17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landscape" r:id="rId1"/>
  <ignoredErrors>
    <ignoredError sqref="D4:D13 G4:G13 B15:G15 B19:G19 G20:G27 G29:G33 B29:F29 B35:G35 G36 B38:G38 D20:D27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purl.org/dc/terms/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0c865bf4-0f22-4e4d-b041-7b0c1657e5a8"/>
    <ds:schemaRef ds:uri="http://schemas.openxmlformats.org/package/2006/metadata/core-properties"/>
    <ds:schemaRef ds:uri="6aa8a68a-ab09-4ac8-a697-fdce915bc567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tesoreria</cp:lastModifiedBy>
  <cp:revision/>
  <cp:lastPrinted>2025-07-25T16:22:03Z</cp:lastPrinted>
  <dcterms:created xsi:type="dcterms:W3CDTF">2012-12-11T20:48:19Z</dcterms:created>
  <dcterms:modified xsi:type="dcterms:W3CDTF">2025-08-08T21:19:27Z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